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п\Desktop\"/>
    </mc:Choice>
  </mc:AlternateContent>
  <bookViews>
    <workbookView xWindow="195" yWindow="60" windowWidth="28395" windowHeight="12720" activeTab="3"/>
  </bookViews>
  <sheets>
    <sheet name="Задача 1" sheetId="1" r:id="rId1"/>
    <sheet name="Задача 2" sheetId="2" r:id="rId2"/>
    <sheet name="Задача 3" sheetId="3" r:id="rId3"/>
    <sheet name="Задача 4" sheetId="4" r:id="rId4"/>
  </sheets>
  <calcPr calcId="152511"/>
</workbook>
</file>

<file path=xl/calcChain.xml><?xml version="1.0" encoding="utf-8"?>
<calcChain xmlns="http://schemas.openxmlformats.org/spreadsheetml/2006/main">
  <c r="J6" i="4" l="1"/>
  <c r="F6" i="4"/>
  <c r="B6" i="4"/>
  <c r="D28" i="3" l="1"/>
  <c r="D27" i="3"/>
  <c r="D26" i="3"/>
  <c r="D25" i="3"/>
  <c r="D24" i="3"/>
  <c r="D23" i="3"/>
  <c r="D22" i="3"/>
  <c r="D21" i="3"/>
  <c r="D20" i="3"/>
  <c r="D19" i="3"/>
  <c r="D17" i="3"/>
  <c r="D16" i="3"/>
  <c r="D15" i="3"/>
  <c r="D14" i="3"/>
  <c r="D13" i="3"/>
  <c r="D12" i="3"/>
  <c r="D11" i="3"/>
  <c r="D10" i="3"/>
  <c r="D9" i="3"/>
  <c r="D8" i="3"/>
  <c r="D18" i="3"/>
  <c r="H8" i="2"/>
  <c r="I9" i="2" s="1"/>
  <c r="C8" i="2"/>
  <c r="C9" i="2"/>
  <c r="C18" i="3" l="1"/>
  <c r="E18" i="3" s="1"/>
  <c r="C28" i="3"/>
  <c r="E28" i="3" s="1"/>
  <c r="C27" i="3"/>
  <c r="E27" i="3" s="1"/>
  <c r="C26" i="3"/>
  <c r="E26" i="3" s="1"/>
  <c r="C25" i="3"/>
  <c r="E25" i="3" s="1"/>
  <c r="C24" i="3"/>
  <c r="E24" i="3" s="1"/>
  <c r="C23" i="3"/>
  <c r="E23" i="3" s="1"/>
  <c r="C22" i="3"/>
  <c r="E22" i="3" s="1"/>
  <c r="C21" i="3"/>
  <c r="E21" i="3" s="1"/>
  <c r="C20" i="3"/>
  <c r="E20" i="3" s="1"/>
  <c r="C19" i="3"/>
  <c r="E19" i="3" s="1"/>
  <c r="C17" i="3"/>
  <c r="C16" i="3"/>
  <c r="C15" i="3"/>
  <c r="C14" i="3"/>
  <c r="C13" i="3"/>
  <c r="C12" i="3"/>
  <c r="C11" i="3"/>
  <c r="C10" i="3"/>
  <c r="C9" i="3"/>
  <c r="C8" i="3"/>
  <c r="D8" i="1" l="1"/>
  <c r="D10" i="2" l="1"/>
</calcChain>
</file>

<file path=xl/sharedStrings.xml><?xml version="1.0" encoding="utf-8"?>
<sst xmlns="http://schemas.openxmlformats.org/spreadsheetml/2006/main" count="36" uniqueCount="24">
  <si>
    <t>Задача стюардессы 1</t>
  </si>
  <si>
    <t>n=</t>
  </si>
  <si>
    <t>p=</t>
  </si>
  <si>
    <t>k1=</t>
  </si>
  <si>
    <t>k2=</t>
  </si>
  <si>
    <t>P(k1&lt;=S&lt;=k2)=</t>
  </si>
  <si>
    <t>Задача стюардессы 2</t>
  </si>
  <si>
    <t>m=</t>
  </si>
  <si>
    <t>Задача стюардессы 3</t>
  </si>
  <si>
    <t>x</t>
  </si>
  <si>
    <t>y</t>
  </si>
  <si>
    <t>P(Y=y)</t>
  </si>
  <si>
    <t>k1=np-m</t>
  </si>
  <si>
    <t>k2=np+m</t>
  </si>
  <si>
    <t>k=</t>
  </si>
  <si>
    <t>Решение с помощью функции БИНОМ.РАСП</t>
  </si>
  <si>
    <t>Решение с помощью функции БИНОМ.ОБР</t>
  </si>
  <si>
    <t>P(S=x)</t>
  </si>
  <si>
    <t>P(S&lt;=k)&lt;=</t>
  </si>
  <si>
    <t>Задача стюардессы 4</t>
  </si>
  <si>
    <t>EY=</t>
  </si>
  <si>
    <t>С помощью функции ДВФАКТР</t>
  </si>
  <si>
    <t>С помощью функции БИНОМ.РАСП</t>
  </si>
  <si>
    <t>Прибл. формула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</si>
</sst>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2" borderId="1" xfId="0" applyFill="1" applyBorder="1"/>
    <xf numFmtId="0" fontId="0" fillId="0" borderId="1" xfId="0" applyBorder="1"/>
    <xf numFmtId="0" fontId="1" fillId="0" borderId="1" xfId="0" applyFont="1" applyBorder="1"/>
    <xf numFmtId="0" fontId="0" fillId="2" borderId="2" xfId="0" applyFill="1" applyBorder="1"/>
    <xf numFmtId="0" fontId="1" fillId="0" borderId="0" xfId="0" applyFont="1"/>
    <xf numFmtId="0" fontId="0" fillId="3" borderId="4" xfId="0" applyFill="1" applyBorder="1"/>
    <xf numFmtId="0" fontId="0" fillId="3" borderId="6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1" fillId="5" borderId="1" xfId="0" applyFont="1" applyFill="1" applyBorder="1"/>
    <xf numFmtId="0" fontId="0" fillId="0" borderId="4" xfId="0" applyBorder="1"/>
    <xf numFmtId="0" fontId="0" fillId="0" borderId="6" xfId="0" applyBorder="1"/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numRef>
              <c:f>'Задача 3'!$D$8:$D$28</c:f>
              <c:numCache>
                <c:formatCode>General</c:formatCode>
                <c:ptCount val="21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cat>
          <c:val>
            <c:numRef>
              <c:f>'Задача 3'!$C$8:$C$28</c:f>
              <c:numCache>
                <c:formatCode>General</c:formatCode>
                <c:ptCount val="21"/>
                <c:pt idx="0">
                  <c:v>9.5367431640625E-7</c:v>
                </c:pt>
                <c:pt idx="1">
                  <c:v>1.9073486328125034E-5</c:v>
                </c:pt>
                <c:pt idx="2">
                  <c:v>1.8119812011718755E-4</c:v>
                </c:pt>
                <c:pt idx="3">
                  <c:v>1.0871887207031263E-3</c:v>
                </c:pt>
                <c:pt idx="4">
                  <c:v>4.6205520629882752E-3</c:v>
                </c:pt>
                <c:pt idx="5">
                  <c:v>1.4785766601562502E-2</c:v>
                </c:pt>
                <c:pt idx="6">
                  <c:v>3.6964416503906257E-2</c:v>
                </c:pt>
                <c:pt idx="7">
                  <c:v>7.3928833007812458E-2</c:v>
                </c:pt>
                <c:pt idx="8">
                  <c:v>0.12013435363769531</c:v>
                </c:pt>
                <c:pt idx="9">
                  <c:v>0.16017913818359369</c:v>
                </c:pt>
                <c:pt idx="10">
                  <c:v>0.17619705200195307</c:v>
                </c:pt>
                <c:pt idx="11">
                  <c:v>0.16017913818359369</c:v>
                </c:pt>
                <c:pt idx="12">
                  <c:v>0.12013435363769531</c:v>
                </c:pt>
                <c:pt idx="13">
                  <c:v>7.3928833007812472E-2</c:v>
                </c:pt>
                <c:pt idx="14">
                  <c:v>3.6964416503906257E-2</c:v>
                </c:pt>
                <c:pt idx="15">
                  <c:v>1.4785766601562502E-2</c:v>
                </c:pt>
                <c:pt idx="16">
                  <c:v>4.6205520629882752E-3</c:v>
                </c:pt>
                <c:pt idx="17">
                  <c:v>1.0871887207031261E-3</c:v>
                </c:pt>
                <c:pt idx="18">
                  <c:v>1.8119812011718753E-4</c:v>
                </c:pt>
                <c:pt idx="19">
                  <c:v>1.9073486328125E-5</c:v>
                </c:pt>
                <c:pt idx="20">
                  <c:v>9.5367431640625E-7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"/>
        <c:axId val="179100312"/>
        <c:axId val="179100696"/>
      </c:barChart>
      <c:catAx>
        <c:axId val="179100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9100696"/>
        <c:crosses val="autoZero"/>
        <c:auto val="1"/>
        <c:lblAlgn val="ctr"/>
        <c:lblOffset val="100"/>
        <c:noMultiLvlLbl val="0"/>
      </c:catAx>
      <c:valAx>
        <c:axId val="179100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100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numRef>
              <c:f>'Задача 3'!$D$18:$D$28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'Задача 3'!$E$18:$E$28</c:f>
              <c:numCache>
                <c:formatCode>General</c:formatCode>
                <c:ptCount val="11"/>
                <c:pt idx="0">
                  <c:v>0.17619705200195307</c:v>
                </c:pt>
                <c:pt idx="1">
                  <c:v>0.32035827636718739</c:v>
                </c:pt>
                <c:pt idx="2">
                  <c:v>0.24026870727539063</c:v>
                </c:pt>
                <c:pt idx="3">
                  <c:v>0.14785766601562494</c:v>
                </c:pt>
                <c:pt idx="4">
                  <c:v>7.3928833007812514E-2</c:v>
                </c:pt>
                <c:pt idx="5">
                  <c:v>2.9571533203125003E-2</c:v>
                </c:pt>
                <c:pt idx="6">
                  <c:v>9.2411041259765504E-3</c:v>
                </c:pt>
                <c:pt idx="7">
                  <c:v>2.1743774414062522E-3</c:v>
                </c:pt>
                <c:pt idx="8">
                  <c:v>3.6239624023437505E-4</c:v>
                </c:pt>
                <c:pt idx="9">
                  <c:v>3.814697265625E-5</c:v>
                </c:pt>
                <c:pt idx="10">
                  <c:v>1.9073486328125E-6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90"/>
        <c:axId val="179787960"/>
        <c:axId val="179792440"/>
      </c:barChart>
      <c:catAx>
        <c:axId val="179787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9792440"/>
        <c:crosses val="autoZero"/>
        <c:auto val="1"/>
        <c:lblAlgn val="ctr"/>
        <c:lblOffset val="100"/>
        <c:noMultiLvlLbl val="0"/>
      </c:catAx>
      <c:valAx>
        <c:axId val="179792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787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57809</xdr:colOff>
      <xdr:row>15</xdr:row>
      <xdr:rowOff>15765</xdr:rowOff>
    </xdr:from>
    <xdr:to>
      <xdr:col>13</xdr:col>
      <xdr:colOff>604346</xdr:colOff>
      <xdr:row>27</xdr:row>
      <xdr:rowOff>157651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441432</xdr:colOff>
      <xdr:row>7</xdr:row>
      <xdr:rowOff>26278</xdr:rowOff>
    </xdr:from>
    <xdr:to>
      <xdr:col>15</xdr:col>
      <xdr:colOff>257503</xdr:colOff>
      <xdr:row>27</xdr:row>
      <xdr:rowOff>152401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zoomScale="160" zoomScaleNormal="160" workbookViewId="0">
      <selection activeCell="C4" sqref="C4"/>
    </sheetView>
  </sheetViews>
  <sheetFormatPr defaultRowHeight="15.75" x14ac:dyDescent="0.25"/>
  <cols>
    <col min="2" max="2" width="4.5" customWidth="1"/>
  </cols>
  <sheetData>
    <row r="2" spans="2:4" x14ac:dyDescent="0.25">
      <c r="B2" t="s">
        <v>0</v>
      </c>
    </row>
    <row r="4" spans="2:4" x14ac:dyDescent="0.25">
      <c r="B4" s="2" t="s">
        <v>1</v>
      </c>
      <c r="C4" s="2">
        <v>300</v>
      </c>
      <c r="D4" s="1"/>
    </row>
    <row r="5" spans="2:4" x14ac:dyDescent="0.25">
      <c r="B5" s="2" t="s">
        <v>2</v>
      </c>
      <c r="C5" s="2">
        <v>0.5</v>
      </c>
      <c r="D5" s="1"/>
    </row>
    <row r="6" spans="2:4" x14ac:dyDescent="0.25">
      <c r="B6" s="2" t="s">
        <v>3</v>
      </c>
      <c r="C6" s="2">
        <v>145</v>
      </c>
      <c r="D6" s="1"/>
    </row>
    <row r="7" spans="2:4" x14ac:dyDescent="0.25">
      <c r="B7" s="5" t="s">
        <v>4</v>
      </c>
      <c r="C7" s="5">
        <v>155</v>
      </c>
      <c r="D7" s="1"/>
    </row>
    <row r="8" spans="2:4" x14ac:dyDescent="0.25">
      <c r="B8" s="3" t="s">
        <v>5</v>
      </c>
      <c r="C8" s="3"/>
      <c r="D8" s="4">
        <f>_xlfn.BINOM.DIST(C7,C4,C5,1)-_xlfn.BINOM.DIST(C6-1,C4,C5,1)</f>
        <v>0.47455800457644731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zoomScale="175" zoomScaleNormal="175" workbookViewId="0">
      <selection activeCell="C7" sqref="C7"/>
    </sheetView>
  </sheetViews>
  <sheetFormatPr defaultRowHeight="15.75" x14ac:dyDescent="0.25"/>
  <cols>
    <col min="2" max="2" width="8.75" customWidth="1"/>
    <col min="9" max="9" width="3.25" customWidth="1"/>
  </cols>
  <sheetData>
    <row r="2" spans="2:9" x14ac:dyDescent="0.25">
      <c r="B2" t="s">
        <v>6</v>
      </c>
      <c r="G2" t="s">
        <v>6</v>
      </c>
    </row>
    <row r="3" spans="2:9" x14ac:dyDescent="0.25">
      <c r="B3" t="s">
        <v>15</v>
      </c>
      <c r="G3" t="s">
        <v>16</v>
      </c>
    </row>
    <row r="5" spans="2:9" x14ac:dyDescent="0.25">
      <c r="B5" s="2" t="s">
        <v>1</v>
      </c>
      <c r="C5" s="2">
        <v>300</v>
      </c>
      <c r="D5" s="1"/>
      <c r="G5" s="2" t="s">
        <v>1</v>
      </c>
      <c r="H5" s="2">
        <v>300</v>
      </c>
      <c r="I5" s="1"/>
    </row>
    <row r="6" spans="2:9" x14ac:dyDescent="0.25">
      <c r="B6" s="2" t="s">
        <v>2</v>
      </c>
      <c r="C6" s="2">
        <v>0.5</v>
      </c>
      <c r="D6" s="1"/>
      <c r="G6" s="2" t="s">
        <v>2</v>
      </c>
      <c r="H6" s="2">
        <v>0.5</v>
      </c>
      <c r="I6" s="1"/>
    </row>
    <row r="7" spans="2:9" x14ac:dyDescent="0.25">
      <c r="B7" s="2" t="s">
        <v>7</v>
      </c>
      <c r="C7" s="14">
        <v>17</v>
      </c>
      <c r="D7" s="1"/>
      <c r="G7" s="2" t="s">
        <v>18</v>
      </c>
      <c r="H7" s="2">
        <v>2.5000000000000001E-2</v>
      </c>
      <c r="I7" s="1"/>
    </row>
    <row r="8" spans="2:9" x14ac:dyDescent="0.25">
      <c r="B8" s="5" t="s">
        <v>12</v>
      </c>
      <c r="C8" s="5">
        <f>C5*C6-C7</f>
        <v>133</v>
      </c>
      <c r="D8" s="1"/>
      <c r="G8" s="5" t="s">
        <v>14</v>
      </c>
      <c r="H8" s="5">
        <f>_xlfn.BINOM.INV(H5,H6,H7)</f>
        <v>133</v>
      </c>
      <c r="I8" s="1"/>
    </row>
    <row r="9" spans="2:9" x14ac:dyDescent="0.25">
      <c r="B9" s="5" t="s">
        <v>13</v>
      </c>
      <c r="C9" s="5">
        <f>C5*C6+C7</f>
        <v>167</v>
      </c>
      <c r="D9" s="1"/>
      <c r="H9" s="13" t="s">
        <v>7</v>
      </c>
      <c r="I9" s="4">
        <f>H5*H6-H8</f>
        <v>17</v>
      </c>
    </row>
    <row r="10" spans="2:9" x14ac:dyDescent="0.25">
      <c r="B10" s="3" t="s">
        <v>5</v>
      </c>
      <c r="C10" s="3"/>
      <c r="D10" s="4">
        <f>_xlfn.BINOM.DIST(C9,C5,C6,1)-_xlfn.BINOM.DIST(C8-1,C5,C6,1)</f>
        <v>0.95687150072277827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"/>
  <sheetViews>
    <sheetView topLeftCell="A4" zoomScale="145" zoomScaleNormal="145" workbookViewId="0">
      <selection activeCell="E7" sqref="E7"/>
    </sheetView>
  </sheetViews>
  <sheetFormatPr defaultRowHeight="15.75" x14ac:dyDescent="0.25"/>
  <cols>
    <col min="2" max="2" width="4.875" customWidth="1"/>
    <col min="3" max="3" width="8.25" customWidth="1"/>
    <col min="4" max="4" width="5.125" customWidth="1"/>
    <col min="5" max="5" width="9.625" customWidth="1"/>
  </cols>
  <sheetData>
    <row r="2" spans="2:5" x14ac:dyDescent="0.25">
      <c r="B2" s="6" t="s">
        <v>8</v>
      </c>
      <c r="C2" s="6"/>
      <c r="D2" s="6"/>
    </row>
    <row r="3" spans="2:5" ht="16.5" thickBot="1" x14ac:dyDescent="0.3">
      <c r="B3" s="6"/>
      <c r="C3" s="6"/>
      <c r="D3" s="6"/>
    </row>
    <row r="4" spans="2:5" x14ac:dyDescent="0.25">
      <c r="B4" s="11" t="s">
        <v>2</v>
      </c>
      <c r="C4" s="7">
        <v>0.5</v>
      </c>
    </row>
    <row r="5" spans="2:5" ht="16.5" thickBot="1" x14ac:dyDescent="0.3">
      <c r="B5" s="12" t="s">
        <v>1</v>
      </c>
      <c r="C5" s="8">
        <v>20</v>
      </c>
    </row>
    <row r="7" spans="2:5" x14ac:dyDescent="0.25">
      <c r="B7" s="10" t="s">
        <v>9</v>
      </c>
      <c r="C7" s="10" t="s">
        <v>17</v>
      </c>
      <c r="D7" s="10" t="s">
        <v>10</v>
      </c>
      <c r="E7" s="10" t="s">
        <v>11</v>
      </c>
    </row>
    <row r="8" spans="2:5" x14ac:dyDescent="0.25">
      <c r="B8" s="9">
        <v>0</v>
      </c>
      <c r="C8" s="9">
        <f>_xlfn.BINOM.DIST(B8,$C$5,$C$4,0)</f>
        <v>9.5367431640625E-7</v>
      </c>
      <c r="D8" s="9">
        <f t="shared" ref="D8:D17" si="0">ABS(B8-$C$5*$C$4)</f>
        <v>10</v>
      </c>
      <c r="E8" s="9"/>
    </row>
    <row r="9" spans="2:5" x14ac:dyDescent="0.25">
      <c r="B9" s="9">
        <v>1</v>
      </c>
      <c r="C9" s="9">
        <f t="shared" ref="C9:C28" si="1">_xlfn.BINOM.DIST(B9,$C$5,$C$4,0)</f>
        <v>1.9073486328125034E-5</v>
      </c>
      <c r="D9" s="9">
        <f t="shared" si="0"/>
        <v>9</v>
      </c>
      <c r="E9" s="9"/>
    </row>
    <row r="10" spans="2:5" x14ac:dyDescent="0.25">
      <c r="B10" s="9">
        <v>2</v>
      </c>
      <c r="C10" s="9">
        <f t="shared" si="1"/>
        <v>1.8119812011718755E-4</v>
      </c>
      <c r="D10" s="9">
        <f t="shared" si="0"/>
        <v>8</v>
      </c>
      <c r="E10" s="9"/>
    </row>
    <row r="11" spans="2:5" x14ac:dyDescent="0.25">
      <c r="B11" s="9">
        <v>3</v>
      </c>
      <c r="C11" s="9">
        <f t="shared" si="1"/>
        <v>1.0871887207031263E-3</v>
      </c>
      <c r="D11" s="9">
        <f t="shared" si="0"/>
        <v>7</v>
      </c>
      <c r="E11" s="9"/>
    </row>
    <row r="12" spans="2:5" x14ac:dyDescent="0.25">
      <c r="B12" s="9">
        <v>4</v>
      </c>
      <c r="C12" s="9">
        <f t="shared" si="1"/>
        <v>4.6205520629882752E-3</v>
      </c>
      <c r="D12" s="9">
        <f t="shared" si="0"/>
        <v>6</v>
      </c>
      <c r="E12" s="9"/>
    </row>
    <row r="13" spans="2:5" x14ac:dyDescent="0.25">
      <c r="B13" s="9">
        <v>5</v>
      </c>
      <c r="C13" s="9">
        <f t="shared" si="1"/>
        <v>1.4785766601562502E-2</v>
      </c>
      <c r="D13" s="9">
        <f t="shared" si="0"/>
        <v>5</v>
      </c>
      <c r="E13" s="9"/>
    </row>
    <row r="14" spans="2:5" x14ac:dyDescent="0.25">
      <c r="B14" s="9">
        <v>6</v>
      </c>
      <c r="C14" s="9">
        <f t="shared" si="1"/>
        <v>3.6964416503906257E-2</v>
      </c>
      <c r="D14" s="9">
        <f t="shared" si="0"/>
        <v>4</v>
      </c>
      <c r="E14" s="9"/>
    </row>
    <row r="15" spans="2:5" x14ac:dyDescent="0.25">
      <c r="B15" s="9">
        <v>7</v>
      </c>
      <c r="C15" s="9">
        <f t="shared" si="1"/>
        <v>7.3928833007812458E-2</v>
      </c>
      <c r="D15" s="9">
        <f t="shared" si="0"/>
        <v>3</v>
      </c>
      <c r="E15" s="9"/>
    </row>
    <row r="16" spans="2:5" x14ac:dyDescent="0.25">
      <c r="B16" s="9">
        <v>8</v>
      </c>
      <c r="C16" s="9">
        <f t="shared" si="1"/>
        <v>0.12013435363769531</v>
      </c>
      <c r="D16" s="9">
        <f t="shared" si="0"/>
        <v>2</v>
      </c>
      <c r="E16" s="9"/>
    </row>
    <row r="17" spans="2:5" x14ac:dyDescent="0.25">
      <c r="B17" s="9">
        <v>9</v>
      </c>
      <c r="C17" s="9">
        <f t="shared" si="1"/>
        <v>0.16017913818359369</v>
      </c>
      <c r="D17" s="9">
        <f t="shared" si="0"/>
        <v>1</v>
      </c>
      <c r="E17" s="10"/>
    </row>
    <row r="18" spans="2:5" x14ac:dyDescent="0.25">
      <c r="B18" s="9">
        <v>10</v>
      </c>
      <c r="C18" s="9">
        <f>_xlfn.BINOM.DIST(B18,$C$5,$C$4,0)</f>
        <v>0.17619705200195307</v>
      </c>
      <c r="D18" s="9">
        <f>ABS(B18-$C$5*$C$4)</f>
        <v>0</v>
      </c>
      <c r="E18" s="9">
        <f>C18</f>
        <v>0.17619705200195307</v>
      </c>
    </row>
    <row r="19" spans="2:5" x14ac:dyDescent="0.25">
      <c r="B19" s="9">
        <v>11</v>
      </c>
      <c r="C19" s="9">
        <f t="shared" si="1"/>
        <v>0.16017913818359369</v>
      </c>
      <c r="D19" s="9">
        <f t="shared" ref="D19:D28" si="2">ABS(B19-$C$5*$C$4)</f>
        <v>1</v>
      </c>
      <c r="E19" s="9">
        <f>2*C19</f>
        <v>0.32035827636718739</v>
      </c>
    </row>
    <row r="20" spans="2:5" x14ac:dyDescent="0.25">
      <c r="B20" s="9">
        <v>12</v>
      </c>
      <c r="C20" s="9">
        <f t="shared" si="1"/>
        <v>0.12013435363769531</v>
      </c>
      <c r="D20" s="9">
        <f t="shared" si="2"/>
        <v>2</v>
      </c>
      <c r="E20" s="9">
        <f t="shared" ref="E20:E28" si="3">2*C20</f>
        <v>0.24026870727539063</v>
      </c>
    </row>
    <row r="21" spans="2:5" x14ac:dyDescent="0.25">
      <c r="B21" s="9">
        <v>13</v>
      </c>
      <c r="C21" s="9">
        <f t="shared" si="1"/>
        <v>7.3928833007812472E-2</v>
      </c>
      <c r="D21" s="9">
        <f t="shared" si="2"/>
        <v>3</v>
      </c>
      <c r="E21" s="9">
        <f t="shared" si="3"/>
        <v>0.14785766601562494</v>
      </c>
    </row>
    <row r="22" spans="2:5" x14ac:dyDescent="0.25">
      <c r="B22" s="9">
        <v>14</v>
      </c>
      <c r="C22" s="9">
        <f t="shared" si="1"/>
        <v>3.6964416503906257E-2</v>
      </c>
      <c r="D22" s="9">
        <f t="shared" si="2"/>
        <v>4</v>
      </c>
      <c r="E22" s="9">
        <f t="shared" si="3"/>
        <v>7.3928833007812514E-2</v>
      </c>
    </row>
    <row r="23" spans="2:5" x14ac:dyDescent="0.25">
      <c r="B23" s="9">
        <v>15</v>
      </c>
      <c r="C23" s="9">
        <f t="shared" si="1"/>
        <v>1.4785766601562502E-2</v>
      </c>
      <c r="D23" s="9">
        <f t="shared" si="2"/>
        <v>5</v>
      </c>
      <c r="E23" s="9">
        <f t="shared" si="3"/>
        <v>2.9571533203125003E-2</v>
      </c>
    </row>
    <row r="24" spans="2:5" x14ac:dyDescent="0.25">
      <c r="B24" s="9">
        <v>16</v>
      </c>
      <c r="C24" s="9">
        <f t="shared" si="1"/>
        <v>4.6205520629882752E-3</v>
      </c>
      <c r="D24" s="9">
        <f t="shared" si="2"/>
        <v>6</v>
      </c>
      <c r="E24" s="9">
        <f t="shared" si="3"/>
        <v>9.2411041259765504E-3</v>
      </c>
    </row>
    <row r="25" spans="2:5" x14ac:dyDescent="0.25">
      <c r="B25" s="9">
        <v>17</v>
      </c>
      <c r="C25" s="9">
        <f t="shared" si="1"/>
        <v>1.0871887207031261E-3</v>
      </c>
      <c r="D25" s="9">
        <f t="shared" si="2"/>
        <v>7</v>
      </c>
      <c r="E25" s="9">
        <f t="shared" si="3"/>
        <v>2.1743774414062522E-3</v>
      </c>
    </row>
    <row r="26" spans="2:5" x14ac:dyDescent="0.25">
      <c r="B26" s="9">
        <v>18</v>
      </c>
      <c r="C26" s="9">
        <f t="shared" si="1"/>
        <v>1.8119812011718753E-4</v>
      </c>
      <c r="D26" s="9">
        <f t="shared" si="2"/>
        <v>8</v>
      </c>
      <c r="E26" s="9">
        <f t="shared" si="3"/>
        <v>3.6239624023437505E-4</v>
      </c>
    </row>
    <row r="27" spans="2:5" x14ac:dyDescent="0.25">
      <c r="B27" s="9">
        <v>19</v>
      </c>
      <c r="C27" s="9">
        <f t="shared" si="1"/>
        <v>1.9073486328125E-5</v>
      </c>
      <c r="D27" s="9">
        <f t="shared" si="2"/>
        <v>9</v>
      </c>
      <c r="E27" s="9">
        <f t="shared" si="3"/>
        <v>3.814697265625E-5</v>
      </c>
    </row>
    <row r="28" spans="2:5" x14ac:dyDescent="0.25">
      <c r="B28" s="9">
        <v>20</v>
      </c>
      <c r="C28" s="9">
        <f t="shared" si="1"/>
        <v>9.5367431640625E-7</v>
      </c>
      <c r="D28" s="9">
        <f t="shared" si="2"/>
        <v>10</v>
      </c>
      <c r="E28" s="9">
        <f t="shared" si="3"/>
        <v>1.9073486328125E-6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tabSelected="1" zoomScaleNormal="100" workbookViewId="0">
      <selection activeCell="B6" sqref="B6"/>
    </sheetView>
  </sheetViews>
  <sheetFormatPr defaultRowHeight="15.75" x14ac:dyDescent="0.25"/>
  <sheetData>
    <row r="2" spans="1:10" x14ac:dyDescent="0.25">
      <c r="A2" s="6" t="s">
        <v>19</v>
      </c>
    </row>
    <row r="4" spans="1:10" ht="16.5" thickBot="1" x14ac:dyDescent="0.3">
      <c r="A4" t="s">
        <v>21</v>
      </c>
      <c r="E4" t="s">
        <v>22</v>
      </c>
      <c r="I4" t="s">
        <v>23</v>
      </c>
    </row>
    <row r="5" spans="1:10" ht="16.5" thickBot="1" x14ac:dyDescent="0.3">
      <c r="A5" s="17" t="s">
        <v>1</v>
      </c>
      <c r="B5" s="15">
        <v>300</v>
      </c>
    </row>
    <row r="6" spans="1:10" ht="16.5" thickBot="1" x14ac:dyDescent="0.3">
      <c r="A6" s="18" t="s">
        <v>20</v>
      </c>
      <c r="B6" s="16">
        <f>FACTDOUBLE(B5-1)/FACTDOUBLE(B5-2)/2</f>
        <v>6.9041271628551621</v>
      </c>
      <c r="E6" s="19" t="s">
        <v>20</v>
      </c>
      <c r="F6" s="20">
        <f>_xlfn.BINOM.DIST(B5/2,B5,0.5,0)*B5/2</f>
        <v>6.9041271628551675</v>
      </c>
      <c r="I6" s="19" t="s">
        <v>20</v>
      </c>
      <c r="J6" s="20">
        <f>SQRT(B5/2/PI())</f>
        <v>6.90988298942671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Задача 1</vt:lpstr>
      <vt:lpstr>Задача 2</vt:lpstr>
      <vt:lpstr>Задача 3</vt:lpstr>
      <vt:lpstr>Задача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вап</cp:lastModifiedBy>
  <dcterms:created xsi:type="dcterms:W3CDTF">2022-12-30T18:26:46Z</dcterms:created>
  <dcterms:modified xsi:type="dcterms:W3CDTF">2023-02-16T19:46:59Z</dcterms:modified>
</cp:coreProperties>
</file>